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Me" sheetId="1" state="visible" r:id="rId1"/>
    <sheet xmlns:r="http://schemas.openxmlformats.org/officeDocument/2006/relationships" name="Sprint Items" sheetId="2" state="visible" r:id="rId2"/>
    <sheet xmlns:r="http://schemas.openxmlformats.org/officeDocument/2006/relationships" name="Quarter Gates" sheetId="3" state="visible" r:id="rId3"/>
  </sheets>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sz val="15"/>
    </font>
    <font>
      <i val="1"/>
      <color rgb="004A5058"/>
      <sz val="9.5"/>
    </font>
    <font>
      <b val="1"/>
      <color rgb="001A2A3A"/>
      <sz val="9.5"/>
    </font>
    <font>
      <color rgb="00333333"/>
      <sz val="10"/>
    </font>
    <font>
      <b val="1"/>
      <color rgb="00FFFFFF"/>
      <sz val="9"/>
    </font>
    <font>
      <sz val="9"/>
    </font>
    <font>
      <b val="1"/>
      <sz val="9.5"/>
    </font>
    <font>
      <sz val="9.5"/>
    </font>
    <font>
      <i val="1"/>
      <color rgb="006B7785"/>
      <sz val="9"/>
    </font>
  </fonts>
  <fills count="8">
    <fill>
      <patternFill/>
    </fill>
    <fill>
      <patternFill patternType="gray125"/>
    </fill>
    <fill>
      <patternFill patternType="solid">
        <fgColor rgb="001A2A3A"/>
      </patternFill>
    </fill>
    <fill>
      <patternFill patternType="solid">
        <fgColor rgb="00C9A227"/>
      </patternFill>
    </fill>
    <fill>
      <patternFill patternType="solid">
        <fgColor rgb="007C3AED"/>
      </patternFill>
    </fill>
    <fill>
      <patternFill patternType="solid">
        <fgColor rgb="00F8F9FB"/>
      </patternFill>
    </fill>
    <fill>
      <patternFill patternType="solid">
        <fgColor rgb="00FFF9E6"/>
      </patternFill>
    </fill>
    <fill>
      <patternFill patternType="solid">
        <fgColor rgb="00EEF1F4"/>
      </patternFill>
    </fill>
  </fills>
  <borders count="2">
    <border>
      <left/>
      <right/>
      <top/>
      <bottom/>
      <diagonal/>
    </border>
    <border>
      <left style="thin">
        <color rgb="00D5DBE1"/>
      </left>
      <right style="thin">
        <color rgb="00D5DBE1"/>
      </right>
      <top style="thin">
        <color rgb="00D5DBE1"/>
      </top>
      <bottom style="thin">
        <color rgb="00D5DBE1"/>
      </bottom>
    </border>
  </borders>
  <cellStyleXfs count="1">
    <xf numFmtId="0" fontId="0" fillId="0" borderId="0"/>
  </cellStyleXfs>
  <cellXfs count="17">
    <xf numFmtId="0" fontId="0" fillId="0" borderId="0" pivotButton="0" quotePrefix="0" xfId="0"/>
    <xf numFmtId="0" fontId="1" fillId="2" borderId="0" applyAlignment="1" pivotButton="0" quotePrefix="0" xfId="0">
      <alignment vertical="center" indent="1"/>
    </xf>
    <xf numFmtId="0" fontId="2" fillId="0" borderId="0" applyAlignment="1" pivotButton="0" quotePrefix="0" xfId="0">
      <alignment vertical="center" wrapText="1" indent="1"/>
    </xf>
    <xf numFmtId="0" fontId="3" fillId="3" borderId="0" applyAlignment="1" pivotButton="0" quotePrefix="0" xfId="0">
      <alignment vertical="center" wrapText="1" indent="1"/>
    </xf>
    <xf numFmtId="0" fontId="4" fillId="0" borderId="0" applyAlignment="1" pivotButton="0" quotePrefix="0" xfId="0">
      <alignment vertical="top" wrapText="1" indent="1"/>
    </xf>
    <xf numFmtId="0" fontId="5" fillId="4" borderId="1" applyAlignment="1" pivotButton="0" quotePrefix="0" xfId="0">
      <alignment horizontal="center" vertical="center" wrapText="1"/>
    </xf>
    <xf numFmtId="0" fontId="6" fillId="5" borderId="1" applyAlignment="1" pivotButton="0" quotePrefix="0" xfId="0">
      <alignment vertical="top" wrapText="1"/>
    </xf>
    <xf numFmtId="0" fontId="6" fillId="6" borderId="1" applyAlignment="1" pivotButton="0" quotePrefix="0" xfId="0">
      <alignment vertical="top" wrapText="1"/>
    </xf>
    <xf numFmtId="9" fontId="6" fillId="6" borderId="1" applyAlignment="1" pivotButton="0" quotePrefix="0" xfId="0">
      <alignment vertical="top" wrapText="1"/>
    </xf>
    <xf numFmtId="0" fontId="6" fillId="7" borderId="1" applyAlignment="1" pivotButton="0" quotePrefix="0" xfId="0">
      <alignment vertical="top" wrapText="1"/>
    </xf>
    <xf numFmtId="0" fontId="5" fillId="3" borderId="1" applyAlignment="1" pivotButton="0" quotePrefix="0" xfId="0">
      <alignment horizontal="center" vertical="center" wrapText="1"/>
    </xf>
    <xf numFmtId="0" fontId="7" fillId="5" borderId="1" applyAlignment="1" pivotButton="0" quotePrefix="0" xfId="0">
      <alignment vertical="top" wrapText="1"/>
    </xf>
    <xf numFmtId="0" fontId="8" fillId="5" borderId="1" applyAlignment="1" pivotButton="0" quotePrefix="0" xfId="0">
      <alignment vertical="top" wrapText="1"/>
    </xf>
    <xf numFmtId="0" fontId="8" fillId="6" borderId="1" applyAlignment="1" pivotButton="0" quotePrefix="0" xfId="0">
      <alignment vertical="top" wrapText="1"/>
    </xf>
    <xf numFmtId="0" fontId="8" fillId="7" borderId="1" applyAlignment="1" pivotButton="0" quotePrefix="0" xfId="0">
      <alignment vertical="top" wrapText="1"/>
    </xf>
    <xf numFmtId="9" fontId="8" fillId="7" borderId="1" applyAlignment="1" pivotButton="0" quotePrefix="0" xfId="0">
      <alignment vertical="top" wrapText="1"/>
    </xf>
    <xf numFmtId="0" fontId="9" fillId="0" borderId="0" applyAlignment="1" pivotButton="0" quotePrefix="0" xfId="0">
      <alignment vertical="top" wrapText="1" indent="1"/>
    </xf>
  </cellXfs>
  <cellStyles count="1">
    <cellStyle name="Normal" xfId="0" builtinId="0" hidden="0"/>
  </cellStyles>
  <dxfs count="2">
    <dxf>
      <font>
        <b val="1"/>
        <color rgb="00922B21"/>
      </font>
      <fill>
        <patternFill patternType="solid">
          <fgColor rgb="00FADBD8"/>
        </patternFill>
      </fill>
    </dxf>
    <dxf>
      <font>
        <b val="1"/>
        <color rgb="008A6100"/>
      </font>
      <fill>
        <patternFill patternType="solid">
          <fgColor rgb="00FDF2D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26" customWidth="1" min="1" max="1"/>
    <col width="22" customWidth="1" min="2" max="2"/>
    <col width="22" customWidth="1" min="3" max="3"/>
    <col width="22" customWidth="1" min="4" max="4"/>
    <col width="22" customWidth="1" min="5" max="5"/>
    <col width="22" customWidth="1" min="6" max="6"/>
  </cols>
  <sheetData>
    <row r="1" ht="30" customHeight="1">
      <c r="A1" s="1" t="inlineStr">
        <is>
          <t>Twelve Month Agent Governance Sprint Tracker</t>
        </is>
      </c>
    </row>
    <row r="2" ht="32" customHeight="1">
      <c r="A2" s="2" t="inlineStr">
        <is>
          <t>Read this sheet before entering data. It states what the instrument does, what it does not do, and which cells you are expected to change.</t>
        </is>
      </c>
    </row>
    <row r="4" ht="26" customHeight="1">
      <c r="A4" s="3" t="inlineStr">
        <is>
          <t>WHAT THIS INSTRUMENT IS</t>
        </is>
      </c>
    </row>
    <row r="5" ht="42" customHeight="1">
      <c r="A5" s="4" t="inlineStr">
        <is>
          <t>A twelve month implementation tracker for an agent governance programme, organised in four quarterly gates rather than as a task list. The unit of tracking is the gate, because a programme that reports eighty percent task completion and fails its gate has learned nothing from the eighty percent.</t>
        </is>
      </c>
    </row>
    <row r="6" ht="26" customHeight="1">
      <c r="A6" s="3" t="inlineStr">
        <is>
          <t>THE ONE DESIGN DECISION</t>
        </is>
      </c>
    </row>
    <row r="7" ht="56" customHeight="1">
      <c r="A7" s="4" t="inlineStr">
        <is>
          <t>Every quarter carries an EXIT TEST that a person outside the programme has to be able to verify. Chapter 12 argues that organisational resistance, not technical difficulty, is what stops this work, and the most common form that resistance takes is a programme that stays permanently at ninety percent. An externally verifiable exit test is the defence against that.</t>
        </is>
      </c>
    </row>
    <row r="8" ht="42" customHeight="1">
      <c r="A8" s="4" t="inlineStr">
        <is>
          <t>The tracker also records CHANGE LOAD on the receiving teams, because the A.R.T. research finding is that change saturation is the most under diagnosed cause of stalled value. A sprint that the receiving team cannot absorb is not progress, it is queue.</t>
        </is>
      </c>
    </row>
    <row r="9" ht="26" customHeight="1">
      <c r="A9" s="3" t="inlineStr">
        <is>
          <t>HOW TO USE IT</t>
        </is>
      </c>
    </row>
    <row r="10" ht="42" customHeight="1">
      <c r="A10" s="4" t="inlineStr">
        <is>
          <t>Fill the owner and the target date for each item. Status and percent complete are yours. Everything in grey is calculated: days remaining, whether the gate is at risk, and the single escalation sentence for each row. Update weekly and take the QUARTER GATES sheet to the governance council rather than the item list.</t>
        </is>
      </c>
    </row>
    <row r="11" ht="26" customHeight="1">
      <c r="A11" s="3" t="inlineStr">
        <is>
          <t>WHAT THIS IS NOT</t>
        </is>
      </c>
    </row>
    <row r="12" ht="42" customHeight="1">
      <c r="A12" s="4" t="inlineStr">
        <is>
          <t>Not a project management tool and not a substitute for one. The ninety day sequence in the Toolkit Index tells you what to do; this tells you whether it is happening and when to escalate. Not legal, technical or financial advice.</t>
        </is>
      </c>
    </row>
    <row r="13" ht="26" customHeight="1">
      <c r="A13" s="3" t="inlineStr">
        <is>
          <t>METHOD</t>
        </is>
      </c>
    </row>
    <row r="14" ht="16" customHeight="1">
      <c r="A14" s="4" t="inlineStr">
        <is>
          <t>From When Agents Rule, Chapters 12, 15 and 16.</t>
        </is>
      </c>
    </row>
  </sheetData>
  <mergeCells count="13">
    <mergeCell ref="A2:F2"/>
    <mergeCell ref="A11:F11"/>
    <mergeCell ref="A10:F10"/>
    <mergeCell ref="A13:F13"/>
    <mergeCell ref="A14:F14"/>
    <mergeCell ref="A1:F1"/>
    <mergeCell ref="A5:F5"/>
    <mergeCell ref="A9:F9"/>
    <mergeCell ref="A8:F8"/>
    <mergeCell ref="A6:F6"/>
    <mergeCell ref="A12:F12"/>
    <mergeCell ref="A4:F4"/>
    <mergeCell ref="A7:F7"/>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M28"/>
  <sheetViews>
    <sheetView workbookViewId="0">
      <pane ySplit="4" topLeftCell="A5" activePane="bottomLeft" state="frozen"/>
      <selection pane="bottomLeft" activeCell="A1" sqref="A1"/>
    </sheetView>
  </sheetViews>
  <sheetFormatPr baseColWidth="8" defaultRowHeight="15"/>
  <cols>
    <col width="7" customWidth="1" min="1" max="1"/>
    <col width="10" customWidth="1" min="2" max="2"/>
    <col width="22" customWidth="1" min="3" max="3"/>
    <col width="44" customWidth="1" min="4" max="4"/>
    <col width="26" customWidth="1" min="5" max="5"/>
    <col width="22" customWidth="1" min="6" max="6"/>
    <col width="18" customWidth="1" min="7" max="7"/>
    <col width="13" customWidth="1" min="8" max="8"/>
    <col width="14" customWidth="1" min="9" max="9"/>
    <col width="12" customWidth="1" min="10" max="10"/>
    <col width="12" customWidth="1" min="11" max="11"/>
    <col width="24" customWidth="1" min="12" max="12"/>
    <col width="44" customWidth="1" min="13" max="13"/>
  </cols>
  <sheetData>
    <row r="1" ht="30" customHeight="1">
      <c r="A1" s="1" t="inlineStr">
        <is>
          <t>SPRINT ITEMS</t>
        </is>
      </c>
    </row>
    <row r="2" ht="32" customHeight="1">
      <c r="A2" s="2" t="inlineStr">
        <is>
          <t>Four quarters, five workstreams. Every item has one owner and one receiving team, because an item with two owners has none. Change load is your judgement of what the receiving team is already absorbing.</t>
        </is>
      </c>
    </row>
    <row r="3" ht="26" customHeight="1">
      <c r="A3" s="3" t="inlineStr">
        <is>
          <t>IF THE RECEIVING TEAM IS AT HIGH CHANGE LOAD, THE HONEST MOVE IS TO RESEQUENCE RATHER THAN TO PUSH. THE ESCALATION COLUMN WILL SAY SO.</t>
        </is>
      </c>
    </row>
    <row r="4" ht="34" customHeight="1">
      <c r="A4" s="5" t="inlineStr">
        <is>
          <t>Ref</t>
        </is>
      </c>
      <c r="B4" s="5" t="inlineStr">
        <is>
          <t>Quarter</t>
        </is>
      </c>
      <c r="C4" s="5" t="inlineStr">
        <is>
          <t>Workstream</t>
        </is>
      </c>
      <c r="D4" s="5" t="inlineStr">
        <is>
          <t>Item</t>
        </is>
      </c>
      <c r="E4" s="5" t="inlineStr">
        <is>
          <t>Owner (name and role)</t>
        </is>
      </c>
      <c r="F4" s="5" t="inlineStr">
        <is>
          <t>Receiving team</t>
        </is>
      </c>
      <c r="G4" s="5" t="inlineStr">
        <is>
          <t>Change load on receiver</t>
        </is>
      </c>
      <c r="H4" s="5" t="inlineStr">
        <is>
          <t>Target date</t>
        </is>
      </c>
      <c r="I4" s="5" t="inlineStr">
        <is>
          <t>Status</t>
        </is>
      </c>
      <c r="J4" s="5" t="inlineStr">
        <is>
          <t>Percent complete</t>
        </is>
      </c>
      <c r="K4" s="5" t="inlineStr">
        <is>
          <t>Days remaining</t>
        </is>
      </c>
      <c r="L4" s="5" t="inlineStr">
        <is>
          <t>Blocked by</t>
        </is>
      </c>
      <c r="M4" s="5" t="inlineStr">
        <is>
          <t>Escalation</t>
        </is>
      </c>
    </row>
    <row r="5" ht="32" customHeight="1">
      <c r="A5" s="6" t="inlineStr">
        <is>
          <t>S01</t>
        </is>
      </c>
      <c r="B5" s="6" t="inlineStr">
        <is>
          <t>Q1</t>
        </is>
      </c>
      <c r="C5" s="6" t="inlineStr">
        <is>
          <t>Discovery</t>
        </is>
      </c>
      <c r="D5" s="6" t="inlineStr">
        <is>
          <t>Run the shadow AI discovery sweep across the seven places agents hide</t>
        </is>
      </c>
      <c r="E5" s="7" t="n"/>
      <c r="F5" s="7" t="n"/>
      <c r="G5" s="7" t="n"/>
      <c r="H5" s="7" t="n"/>
      <c r="I5" s="7" t="n"/>
      <c r="J5" s="8" t="n"/>
      <c r="K5" s="9">
        <f>IF(H5="","",H5-TODAY())</f>
        <v/>
      </c>
      <c r="L5" s="7" t="n"/>
      <c r="M5" s="9">
        <f>IF(E5="","No owner. Assign one before the next council meeting; an unowned item does not move.",IF(I5="Blocked","Blocked"&amp;IF(L5="", ". Record what is blocking it and who can clear it.", " by "&amp;L5&amp;". Escalate to whoever owns that.")," "&amp;IF(AND(K5&lt;&gt;"",K5&lt;0,J5&lt;1),"OVERDUE and incomplete. This is the row to take to the council.",IF(AND(G5="High",J5&lt;0.5),"Receiving team is saturated. Resequence rather than push; a change the team cannot absorb is queue, not progress.",IF(AND(K5&lt;&gt;"",K5&lt;21,J5&lt;0.5),"At risk. Under half done with three weeks to target.","On plan on the entered dates.")))))</f>
        <v/>
      </c>
    </row>
    <row r="6" ht="32" customHeight="1">
      <c r="A6" s="6" t="inlineStr">
        <is>
          <t>S02</t>
        </is>
      </c>
      <c r="B6" s="6" t="inlineStr">
        <is>
          <t>Q1</t>
        </is>
      </c>
      <c r="C6" s="6" t="inlineStr">
        <is>
          <t>Discovery</t>
        </is>
      </c>
      <c r="D6" s="6" t="inlineStr">
        <is>
          <t>Populate the agent inventory with autonomy level and identity tier per system</t>
        </is>
      </c>
      <c r="E6" s="7" t="n"/>
      <c r="F6" s="7" t="n"/>
      <c r="G6" s="7" t="n"/>
      <c r="H6" s="7" t="n"/>
      <c r="I6" s="7" t="n"/>
      <c r="J6" s="8" t="n"/>
      <c r="K6" s="9">
        <f>IF(H6="","",H6-TODAY())</f>
        <v/>
      </c>
      <c r="L6" s="7" t="n"/>
      <c r="M6" s="9">
        <f>IF(E6="","No owner. Assign one before the next council meeting; an unowned item does not move.",IF(I6="Blocked","Blocked"&amp;IF(L6="", ". Record what is blocking it and who can clear it.", " by "&amp;L6&amp;". Escalate to whoever owns that.")," "&amp;IF(AND(K6&lt;&gt;"",K6&lt;0,J6&lt;1),"OVERDUE and incomplete. This is the row to take to the council.",IF(AND(G6="High",J6&lt;0.5),"Receiving team is saturated. Resequence rather than push; a change the team cannot absorb is queue, not progress.",IF(AND(K6&lt;&gt;"",K6&lt;21,J6&lt;0.5),"At risk. Under half done with three weeks to target.","On plan on the entered dates.")))))</f>
        <v/>
      </c>
    </row>
    <row r="7" ht="32" customHeight="1">
      <c r="A7" s="6" t="inlineStr">
        <is>
          <t>S03</t>
        </is>
      </c>
      <c r="B7" s="6" t="inlineStr">
        <is>
          <t>Q1</t>
        </is>
      </c>
      <c r="C7" s="6" t="inlineStr">
        <is>
          <t>Discovery</t>
        </is>
      </c>
      <c r="D7" s="6" t="inlineStr">
        <is>
          <t>Identify every agent holding a shared service account</t>
        </is>
      </c>
      <c r="E7" s="7" t="n"/>
      <c r="F7" s="7" t="n"/>
      <c r="G7" s="7" t="n"/>
      <c r="H7" s="7" t="n"/>
      <c r="I7" s="7" t="n"/>
      <c r="J7" s="8" t="n"/>
      <c r="K7" s="9">
        <f>IF(H7="","",H7-TODAY())</f>
        <v/>
      </c>
      <c r="L7" s="7" t="n"/>
      <c r="M7" s="9">
        <f>IF(E7="","No owner. Assign one before the next council meeting; an unowned item does not move.",IF(I7="Blocked","Blocked"&amp;IF(L7="", ". Record what is blocking it and who can clear it.", " by "&amp;L7&amp;". Escalate to whoever owns that.")," "&amp;IF(AND(K7&lt;&gt;"",K7&lt;0,J7&lt;1),"OVERDUE and incomplete. This is the row to take to the council.",IF(AND(G7="High",J7&lt;0.5),"Receiving team is saturated. Resequence rather than push; a change the team cannot absorb is queue, not progress.",IF(AND(K7&lt;&gt;"",K7&lt;21,J7&lt;0.5),"At risk. Under half done with three weeks to target.","On plan on the entered dates.")))))</f>
        <v/>
      </c>
    </row>
    <row r="8" ht="32" customHeight="1">
      <c r="A8" s="6" t="inlineStr">
        <is>
          <t>S04</t>
        </is>
      </c>
      <c r="B8" s="6" t="inlineStr">
        <is>
          <t>Q1</t>
        </is>
      </c>
      <c r="C8" s="6" t="inlineStr">
        <is>
          <t>Governance</t>
        </is>
      </c>
      <c r="D8" s="6" t="inlineStr">
        <is>
          <t>Stand up the governance council with named membership and a quorum rule</t>
        </is>
      </c>
      <c r="E8" s="7" t="n"/>
      <c r="F8" s="7" t="n"/>
      <c r="G8" s="7" t="n"/>
      <c r="H8" s="7" t="n"/>
      <c r="I8" s="7" t="n"/>
      <c r="J8" s="8" t="n"/>
      <c r="K8" s="9">
        <f>IF(H8="","",H8-TODAY())</f>
        <v/>
      </c>
      <c r="L8" s="7" t="n"/>
      <c r="M8" s="9">
        <f>IF(E8="","No owner. Assign one before the next council meeting; an unowned item does not move.",IF(I8="Blocked","Blocked"&amp;IF(L8="", ". Record what is blocking it and who can clear it.", " by "&amp;L8&amp;". Escalate to whoever owns that.")," "&amp;IF(AND(K8&lt;&gt;"",K8&lt;0,J8&lt;1),"OVERDUE and incomplete. This is the row to take to the council.",IF(AND(G8="High",J8&lt;0.5),"Receiving team is saturated. Resequence rather than push; a change the team cannot absorb is queue, not progress.",IF(AND(K8&lt;&gt;"",K8&lt;21,J8&lt;0.5),"At risk. Under half done with three weeks to target.","On plan on the entered dates.")))))</f>
        <v/>
      </c>
    </row>
    <row r="9" ht="32" customHeight="1">
      <c r="A9" s="6" t="inlineStr">
        <is>
          <t>S05</t>
        </is>
      </c>
      <c r="B9" s="6" t="inlineStr">
        <is>
          <t>Q1</t>
        </is>
      </c>
      <c r="C9" s="6" t="inlineStr">
        <is>
          <t>Governance</t>
        </is>
      </c>
      <c r="D9" s="6" t="inlineStr">
        <is>
          <t>Adopt the governance charter, including the discovery obligation</t>
        </is>
      </c>
      <c r="E9" s="7" t="n"/>
      <c r="F9" s="7" t="n"/>
      <c r="G9" s="7" t="n"/>
      <c r="H9" s="7" t="n"/>
      <c r="I9" s="7" t="n"/>
      <c r="J9" s="8" t="n"/>
      <c r="K9" s="9">
        <f>IF(H9="","",H9-TODAY())</f>
        <v/>
      </c>
      <c r="L9" s="7" t="n"/>
      <c r="M9" s="9">
        <f>IF(E9="","No owner. Assign one before the next council meeting; an unowned item does not move.",IF(I9="Blocked","Blocked"&amp;IF(L9="", ". Record what is blocking it and who can clear it.", " by "&amp;L9&amp;". Escalate to whoever owns that.")," "&amp;IF(AND(K9&lt;&gt;"",K9&lt;0,J9&lt;1),"OVERDUE and incomplete. This is the row to take to the council.",IF(AND(G9="High",J9&lt;0.5),"Receiving team is saturated. Resequence rather than push; a change the team cannot absorb is queue, not progress.",IF(AND(K9&lt;&gt;"",K9&lt;21,J9&lt;0.5),"At risk. Under half done with three weeks to target.","On plan on the entered dates.")))))</f>
        <v/>
      </c>
    </row>
    <row r="10" ht="32" customHeight="1">
      <c r="A10" s="6" t="inlineStr">
        <is>
          <t>S06</t>
        </is>
      </c>
      <c r="B10" s="6" t="inlineStr">
        <is>
          <t>Q1</t>
        </is>
      </c>
      <c r="C10" s="6" t="inlineStr">
        <is>
          <t>Finance</t>
        </is>
      </c>
      <c r="D10" s="6" t="inlineStr">
        <is>
          <t>Baseline cost per compliant decision for one high volume workload</t>
        </is>
      </c>
      <c r="E10" s="7" t="n"/>
      <c r="F10" s="7" t="n"/>
      <c r="G10" s="7" t="n"/>
      <c r="H10" s="7" t="n"/>
      <c r="I10" s="7" t="n"/>
      <c r="J10" s="8" t="n"/>
      <c r="K10" s="9">
        <f>IF(H10="","",H10-TODAY())</f>
        <v/>
      </c>
      <c r="L10" s="7" t="n"/>
      <c r="M10" s="9">
        <f>IF(E10="","No owner. Assign one before the next council meeting; an unowned item does not move.",IF(I10="Blocked","Blocked"&amp;IF(L10="", ". Record what is blocking it and who can clear it.", " by "&amp;L10&amp;". Escalate to whoever owns that.")," "&amp;IF(AND(K10&lt;&gt;"",K10&lt;0,J10&lt;1),"OVERDUE and incomplete. This is the row to take to the council.",IF(AND(G10="High",J10&lt;0.5),"Receiving team is saturated. Resequence rather than push; a change the team cannot absorb is queue, not progress.",IF(AND(K10&lt;&gt;"",K10&lt;21,J10&lt;0.5),"At risk. Under half done with three weeks to target.","On plan on the entered dates.")))))</f>
        <v/>
      </c>
    </row>
    <row r="11" ht="32" customHeight="1">
      <c r="A11" s="6" t="inlineStr">
        <is>
          <t>S07</t>
        </is>
      </c>
      <c r="B11" s="6" t="inlineStr">
        <is>
          <t>Q2</t>
        </is>
      </c>
      <c r="C11" s="6" t="inlineStr">
        <is>
          <t>Controls</t>
        </is>
      </c>
      <c r="D11" s="6" t="inlineStr">
        <is>
          <t>Give every L3 and above agent its own workload identity</t>
        </is>
      </c>
      <c r="E11" s="7" t="n"/>
      <c r="F11" s="7" t="n"/>
      <c r="G11" s="7" t="n"/>
      <c r="H11" s="7" t="n"/>
      <c r="I11" s="7" t="n"/>
      <c r="J11" s="8" t="n"/>
      <c r="K11" s="9">
        <f>IF(H11="","",H11-TODAY())</f>
        <v/>
      </c>
      <c r="L11" s="7" t="n"/>
      <c r="M11" s="9">
        <f>IF(E11="","No owner. Assign one before the next council meeting; an unowned item does not move.",IF(I11="Blocked","Blocked"&amp;IF(L11="", ". Record what is blocking it and who can clear it.", " by "&amp;L11&amp;". Escalate to whoever owns that.")," "&amp;IF(AND(K11&lt;&gt;"",K11&lt;0,J11&lt;1),"OVERDUE and incomplete. This is the row to take to the council.",IF(AND(G11="High",J11&lt;0.5),"Receiving team is saturated. Resequence rather than push; a change the team cannot absorb is queue, not progress.",IF(AND(K11&lt;&gt;"",K11&lt;21,J11&lt;0.5),"At risk. Under half done with three weeks to target.","On plan on the entered dates.")))))</f>
        <v/>
      </c>
    </row>
    <row r="12" ht="32" customHeight="1">
      <c r="A12" s="6" t="inlineStr">
        <is>
          <t>S08</t>
        </is>
      </c>
      <c r="B12" s="6" t="inlineStr">
        <is>
          <t>Q2</t>
        </is>
      </c>
      <c r="C12" s="6" t="inlineStr">
        <is>
          <t>Controls</t>
        </is>
      </c>
      <c r="D12" s="6" t="inlineStr">
        <is>
          <t>Narrow credential scope to the minimum each workload needs</t>
        </is>
      </c>
      <c r="E12" s="7" t="n"/>
      <c r="F12" s="7" t="n"/>
      <c r="G12" s="7" t="n"/>
      <c r="H12" s="7" t="n"/>
      <c r="I12" s="7" t="n"/>
      <c r="J12" s="8" t="n"/>
      <c r="K12" s="9">
        <f>IF(H12="","",H12-TODAY())</f>
        <v/>
      </c>
      <c r="L12" s="7" t="n"/>
      <c r="M12" s="9">
        <f>IF(E12="","No owner. Assign one before the next council meeting; an unowned item does not move.",IF(I12="Blocked","Blocked"&amp;IF(L12="", ". Record what is blocking it and who can clear it.", " by "&amp;L12&amp;". Escalate to whoever owns that.")," "&amp;IF(AND(K12&lt;&gt;"",K12&lt;0,J12&lt;1),"OVERDUE and incomplete. This is the row to take to the council.",IF(AND(G12="High",J12&lt;0.5),"Receiving team is saturated. Resequence rather than push; a change the team cannot absorb is queue, not progress.",IF(AND(K12&lt;&gt;"",K12&lt;21,J12&lt;0.5),"At risk. Under half done with three weeks to target.","On plan on the entered dates.")))))</f>
        <v/>
      </c>
    </row>
    <row r="13" ht="32" customHeight="1">
      <c r="A13" s="6" t="inlineStr">
        <is>
          <t>S09</t>
        </is>
      </c>
      <c r="B13" s="6" t="inlineStr">
        <is>
          <t>Q2</t>
        </is>
      </c>
      <c r="C13" s="6" t="inlineStr">
        <is>
          <t>Controls</t>
        </is>
      </c>
      <c r="D13" s="6" t="inlineStr">
        <is>
          <t>Build and time the containment path for the highest autonomy system</t>
        </is>
      </c>
      <c r="E13" s="7" t="n"/>
      <c r="F13" s="7" t="n"/>
      <c r="G13" s="7" t="n"/>
      <c r="H13" s="7" t="n"/>
      <c r="I13" s="7" t="n"/>
      <c r="J13" s="8" t="n"/>
      <c r="K13" s="9">
        <f>IF(H13="","",H13-TODAY())</f>
        <v/>
      </c>
      <c r="L13" s="7" t="n"/>
      <c r="M13" s="9">
        <f>IF(E13="","No owner. Assign one before the next council meeting; an unowned item does not move.",IF(I13="Blocked","Blocked"&amp;IF(L13="", ". Record what is blocking it and who can clear it.", " by "&amp;L13&amp;". Escalate to whoever owns that.")," "&amp;IF(AND(K13&lt;&gt;"",K13&lt;0,J13&lt;1),"OVERDUE and incomplete. This is the row to take to the council.",IF(AND(G13="High",J13&lt;0.5),"Receiving team is saturated. Resequence rather than push; a change the team cannot absorb is queue, not progress.",IF(AND(K13&lt;&gt;"",K13&lt;21,J13&lt;0.5),"At risk. Under half done with three weeks to target.","On plan on the entered dates.")))))</f>
        <v/>
      </c>
    </row>
    <row r="14" ht="32" customHeight="1">
      <c r="A14" s="6" t="inlineStr">
        <is>
          <t>S10</t>
        </is>
      </c>
      <c r="B14" s="6" t="inlineStr">
        <is>
          <t>Q2</t>
        </is>
      </c>
      <c r="C14" s="6" t="inlineStr">
        <is>
          <t>Reliability</t>
        </is>
      </c>
      <c r="D14" s="6" t="inlineStr">
        <is>
          <t>Define the five agent service level indicators per production agent</t>
        </is>
      </c>
      <c r="E14" s="7" t="n"/>
      <c r="F14" s="7" t="n"/>
      <c r="G14" s="7" t="n"/>
      <c r="H14" s="7" t="n"/>
      <c r="I14" s="7" t="n"/>
      <c r="J14" s="8" t="n"/>
      <c r="K14" s="9">
        <f>IF(H14="","",H14-TODAY())</f>
        <v/>
      </c>
      <c r="L14" s="7" t="n"/>
      <c r="M14" s="9">
        <f>IF(E14="","No owner. Assign one before the next council meeting; an unowned item does not move.",IF(I14="Blocked","Blocked"&amp;IF(L14="", ". Record what is blocking it and who can clear it.", " by "&amp;L14&amp;". Escalate to whoever owns that.")," "&amp;IF(AND(K14&lt;&gt;"",K14&lt;0,J14&lt;1),"OVERDUE and incomplete. This is the row to take to the council.",IF(AND(G14="High",J14&lt;0.5),"Receiving team is saturated. Resequence rather than push; a change the team cannot absorb is queue, not progress.",IF(AND(K14&lt;&gt;"",K14&lt;21,J14&lt;0.5),"At risk. Under half done with three weeks to target.","On plan on the entered dates.")))))</f>
        <v/>
      </c>
    </row>
    <row r="15" ht="32" customHeight="1">
      <c r="A15" s="6" t="inlineStr">
        <is>
          <t>S11</t>
        </is>
      </c>
      <c r="B15" s="6" t="inlineStr">
        <is>
          <t>Q2</t>
        </is>
      </c>
      <c r="C15" s="6" t="inlineStr">
        <is>
          <t>Regulatory</t>
        </is>
      </c>
      <c r="D15" s="6" t="inlineStr">
        <is>
          <t>Classify every system against Annex III and document the Article 6(3) position</t>
        </is>
      </c>
      <c r="E15" s="7" t="n"/>
      <c r="F15" s="7" t="n"/>
      <c r="G15" s="7" t="n"/>
      <c r="H15" s="7" t="n"/>
      <c r="I15" s="7" t="n"/>
      <c r="J15" s="8" t="n"/>
      <c r="K15" s="9">
        <f>IF(H15="","",H15-TODAY())</f>
        <v/>
      </c>
      <c r="L15" s="7" t="n"/>
      <c r="M15" s="9">
        <f>IF(E15="","No owner. Assign one before the next council meeting; an unowned item does not move.",IF(I15="Blocked","Blocked"&amp;IF(L15="", ". Record what is blocking it and who can clear it.", " by "&amp;L15&amp;". Escalate to whoever owns that.")," "&amp;IF(AND(K15&lt;&gt;"",K15&lt;0,J15&lt;1),"OVERDUE and incomplete. This is the row to take to the council.",IF(AND(G15="High",J15&lt;0.5),"Receiving team is saturated. Resequence rather than push; a change the team cannot absorb is queue, not progress.",IF(AND(K15&lt;&gt;"",K15&lt;21,J15&lt;0.5),"At risk. Under half done with three weeks to target.","On plan on the entered dates.")))))</f>
        <v/>
      </c>
    </row>
    <row r="16" ht="32" customHeight="1">
      <c r="A16" s="6" t="inlineStr">
        <is>
          <t>S12</t>
        </is>
      </c>
      <c r="B16" s="6" t="inlineStr">
        <is>
          <t>Q2</t>
        </is>
      </c>
      <c r="C16" s="6" t="inlineStr">
        <is>
          <t>Finance</t>
        </is>
      </c>
      <c r="D16" s="6" t="inlineStr">
        <is>
          <t>Take the governance business case to the investment committee</t>
        </is>
      </c>
      <c r="E16" s="7" t="n"/>
      <c r="F16" s="7" t="n"/>
      <c r="G16" s="7" t="n"/>
      <c r="H16" s="7" t="n"/>
      <c r="I16" s="7" t="n"/>
      <c r="J16" s="8" t="n"/>
      <c r="K16" s="9">
        <f>IF(H16="","",H16-TODAY())</f>
        <v/>
      </c>
      <c r="L16" s="7" t="n"/>
      <c r="M16" s="9">
        <f>IF(E16="","No owner. Assign one before the next council meeting; an unowned item does not move.",IF(I16="Blocked","Blocked"&amp;IF(L16="", ". Record what is blocking it and who can clear it.", " by "&amp;L16&amp;". Escalate to whoever owns that.")," "&amp;IF(AND(K16&lt;&gt;"",K16&lt;0,J16&lt;1),"OVERDUE and incomplete. This is the row to take to the council.",IF(AND(G16="High",J16&lt;0.5),"Receiving team is saturated. Resequence rather than push; a change the team cannot absorb is queue, not progress.",IF(AND(K16&lt;&gt;"",K16&lt;21,J16&lt;0.5),"At risk. Under half done with three weeks to target.","On plan on the entered dates.")))))</f>
        <v/>
      </c>
    </row>
    <row r="17" ht="32" customHeight="1">
      <c r="A17" s="6" t="inlineStr">
        <is>
          <t>S13</t>
        </is>
      </c>
      <c r="B17" s="6" t="inlineStr">
        <is>
          <t>Q3</t>
        </is>
      </c>
      <c r="C17" s="6" t="inlineStr">
        <is>
          <t>Controls</t>
        </is>
      </c>
      <c r="D17" s="6" t="inlineStr">
        <is>
          <t>Drill containment with someone other than the author, and record elapsed time</t>
        </is>
      </c>
      <c r="E17" s="7" t="n"/>
      <c r="F17" s="7" t="n"/>
      <c r="G17" s="7" t="n"/>
      <c r="H17" s="7" t="n"/>
      <c r="I17" s="7" t="n"/>
      <c r="J17" s="8" t="n"/>
      <c r="K17" s="9">
        <f>IF(H17="","",H17-TODAY())</f>
        <v/>
      </c>
      <c r="L17" s="7" t="n"/>
      <c r="M17" s="9">
        <f>IF(E17="","No owner. Assign one before the next council meeting; an unowned item does not move.",IF(I17="Blocked","Blocked"&amp;IF(L17="", ". Record what is blocking it and who can clear it.", " by "&amp;L17&amp;". Escalate to whoever owns that.")," "&amp;IF(AND(K17&lt;&gt;"",K17&lt;0,J17&lt;1),"OVERDUE and incomplete. This is the row to take to the council.",IF(AND(G17="High",J17&lt;0.5),"Receiving team is saturated. Resequence rather than push; a change the team cannot absorb is queue, not progress.",IF(AND(K17&lt;&gt;"",K17&lt;21,J17&lt;0.5),"At risk. Under half done with three weeks to target.","On plan on the entered dates.")))))</f>
        <v/>
      </c>
    </row>
    <row r="18" ht="32" customHeight="1">
      <c r="A18" s="6" t="inlineStr">
        <is>
          <t>S14</t>
        </is>
      </c>
      <c r="B18" s="6" t="inlineStr">
        <is>
          <t>Q3</t>
        </is>
      </c>
      <c r="C18" s="6" t="inlineStr">
        <is>
          <t>Reliability</t>
        </is>
      </c>
      <c r="D18" s="6" t="inlineStr">
        <is>
          <t>Set error budgets stratified by autonomy level and wire them to the deployment gate</t>
        </is>
      </c>
      <c r="E18" s="7" t="n"/>
      <c r="F18" s="7" t="n"/>
      <c r="G18" s="7" t="n"/>
      <c r="H18" s="7" t="n"/>
      <c r="I18" s="7" t="n"/>
      <c r="J18" s="8" t="n"/>
      <c r="K18" s="9">
        <f>IF(H18="","",H18-TODAY())</f>
        <v/>
      </c>
      <c r="L18" s="7" t="n"/>
      <c r="M18" s="9">
        <f>IF(E18="","No owner. Assign one before the next council meeting; an unowned item does not move.",IF(I18="Blocked","Blocked"&amp;IF(L18="", ". Record what is blocking it and who can clear it.", " by "&amp;L18&amp;". Escalate to whoever owns that.")," "&amp;IF(AND(K18&lt;&gt;"",K18&lt;0,J18&lt;1),"OVERDUE and incomplete. This is the row to take to the council.",IF(AND(G18="High",J18&lt;0.5),"Receiving team is saturated. Resequence rather than push; a change the team cannot absorb is queue, not progress.",IF(AND(K18&lt;&gt;"",K18&lt;21,J18&lt;0.5),"At risk. Under half done with three weeks to target.","On plan on the entered dates.")))))</f>
        <v/>
      </c>
    </row>
    <row r="19" ht="32" customHeight="1">
      <c r="A19" s="6" t="inlineStr">
        <is>
          <t>S15</t>
        </is>
      </c>
      <c r="B19" s="6" t="inlineStr">
        <is>
          <t>Q3</t>
        </is>
      </c>
      <c r="C19" s="6" t="inlineStr">
        <is>
          <t>Reliability</t>
        </is>
      </c>
      <c r="D19" s="6" t="inlineStr">
        <is>
          <t>Sign a reliability contract for each L3 and above deployment</t>
        </is>
      </c>
      <c r="E19" s="7" t="n"/>
      <c r="F19" s="7" t="n"/>
      <c r="G19" s="7" t="n"/>
      <c r="H19" s="7" t="n"/>
      <c r="I19" s="7" t="n"/>
      <c r="J19" s="8" t="n"/>
      <c r="K19" s="9">
        <f>IF(H19="","",H19-TODAY())</f>
        <v/>
      </c>
      <c r="L19" s="7" t="n"/>
      <c r="M19" s="9">
        <f>IF(E19="","No owner. Assign one before the next council meeting; an unowned item does not move.",IF(I19="Blocked","Blocked"&amp;IF(L19="", ". Record what is blocking it and who can clear it.", " by "&amp;L19&amp;". Escalate to whoever owns that.")," "&amp;IF(AND(K19&lt;&gt;"",K19&lt;0,J19&lt;1),"OVERDUE and incomplete. This is the row to take to the council.",IF(AND(G19="High",J19&lt;0.5),"Receiving team is saturated. Resequence rather than push; a change the team cannot absorb is queue, not progress.",IF(AND(K19&lt;&gt;"",K19&lt;21,J19&lt;0.5),"At risk. Under half done with three weeks to target.","On plan on the entered dates.")))))</f>
        <v/>
      </c>
    </row>
    <row r="20" ht="32" customHeight="1">
      <c r="A20" s="6" t="inlineStr">
        <is>
          <t>S16</t>
        </is>
      </c>
      <c r="B20" s="6" t="inlineStr">
        <is>
          <t>Q3</t>
        </is>
      </c>
      <c r="C20" s="6" t="inlineStr">
        <is>
          <t>Regulatory</t>
        </is>
      </c>
      <c r="D20" s="6" t="inlineStr">
        <is>
          <t>Assemble the regulatory evidence pack for the highest risk system</t>
        </is>
      </c>
      <c r="E20" s="7" t="n"/>
      <c r="F20" s="7" t="n"/>
      <c r="G20" s="7" t="n"/>
      <c r="H20" s="7" t="n"/>
      <c r="I20" s="7" t="n"/>
      <c r="J20" s="8" t="n"/>
      <c r="K20" s="9">
        <f>IF(H20="","",H20-TODAY())</f>
        <v/>
      </c>
      <c r="L20" s="7" t="n"/>
      <c r="M20" s="9">
        <f>IF(E20="","No owner. Assign one before the next council meeting; an unowned item does not move.",IF(I20="Blocked","Blocked"&amp;IF(L20="", ". Record what is blocking it and who can clear it.", " by "&amp;L20&amp;". Escalate to whoever owns that.")," "&amp;IF(AND(K20&lt;&gt;"",K20&lt;0,J20&lt;1),"OVERDUE and incomplete. This is the row to take to the council.",IF(AND(G20="High",J20&lt;0.5),"Receiving team is saturated. Resequence rather than push; a change the team cannot absorb is queue, not progress.",IF(AND(K20&lt;&gt;"",K20&lt;21,J20&lt;0.5),"At risk. Under half done with three weeks to target.","On plan on the entered dates.")))))</f>
        <v/>
      </c>
    </row>
    <row r="21" ht="32" customHeight="1">
      <c r="A21" s="6" t="inlineStr">
        <is>
          <t>S17</t>
        </is>
      </c>
      <c r="B21" s="6" t="inlineStr">
        <is>
          <t>Q3</t>
        </is>
      </c>
      <c r="C21" s="6" t="inlineStr">
        <is>
          <t>Governance</t>
        </is>
      </c>
      <c r="D21" s="6" t="inlineStr">
        <is>
          <t>Run the first full agent incident rehearsal including communications and reversal</t>
        </is>
      </c>
      <c r="E21" s="7" t="n"/>
      <c r="F21" s="7" t="n"/>
      <c r="G21" s="7" t="n"/>
      <c r="H21" s="7" t="n"/>
      <c r="I21" s="7" t="n"/>
      <c r="J21" s="8" t="n"/>
      <c r="K21" s="9">
        <f>IF(H21="","",H21-TODAY())</f>
        <v/>
      </c>
      <c r="L21" s="7" t="n"/>
      <c r="M21" s="9">
        <f>IF(E21="","No owner. Assign one before the next council meeting; an unowned item does not move.",IF(I21="Blocked","Blocked"&amp;IF(L21="", ". Record what is blocking it and who can clear it.", " by "&amp;L21&amp;". Escalate to whoever owns that.")," "&amp;IF(AND(K21&lt;&gt;"",K21&lt;0,J21&lt;1),"OVERDUE and incomplete. This is the row to take to the council.",IF(AND(G21="High",J21&lt;0.5),"Receiving team is saturated. Resequence rather than push; a change the team cannot absorb is queue, not progress.",IF(AND(K21&lt;&gt;"",K21&lt;21,J21&lt;0.5),"At risk. Under half done with three weeks to target.","On plan on the entered dates.")))))</f>
        <v/>
      </c>
    </row>
    <row r="22" ht="32" customHeight="1">
      <c r="A22" s="6" t="inlineStr">
        <is>
          <t>S18</t>
        </is>
      </c>
      <c r="B22" s="6" t="inlineStr">
        <is>
          <t>Q3</t>
        </is>
      </c>
      <c r="C22" s="6" t="inlineStr">
        <is>
          <t>Discovery</t>
        </is>
      </c>
      <c r="D22" s="6" t="inlineStr">
        <is>
          <t>Re run the discovery sweep and measure what the first sweep missed</t>
        </is>
      </c>
      <c r="E22" s="7" t="n"/>
      <c r="F22" s="7" t="n"/>
      <c r="G22" s="7" t="n"/>
      <c r="H22" s="7" t="n"/>
      <c r="I22" s="7" t="n"/>
      <c r="J22" s="8" t="n"/>
      <c r="K22" s="9">
        <f>IF(H22="","",H22-TODAY())</f>
        <v/>
      </c>
      <c r="L22" s="7" t="n"/>
      <c r="M22" s="9">
        <f>IF(E22="","No owner. Assign one before the next council meeting; an unowned item does not move.",IF(I22="Blocked","Blocked"&amp;IF(L22="", ". Record what is blocking it and who can clear it.", " by "&amp;L22&amp;". Escalate to whoever owns that.")," "&amp;IF(AND(K22&lt;&gt;"",K22&lt;0,J22&lt;1),"OVERDUE and incomplete. This is the row to take to the council.",IF(AND(G22="High",J22&lt;0.5),"Receiving team is saturated. Resequence rather than push; a change the team cannot absorb is queue, not progress.",IF(AND(K22&lt;&gt;"",K22&lt;21,J22&lt;0.5),"At risk. Under half done with three weeks to target.","On plan on the entered dates.")))))</f>
        <v/>
      </c>
    </row>
    <row r="23" ht="32" customHeight="1">
      <c r="A23" s="6" t="inlineStr">
        <is>
          <t>S19</t>
        </is>
      </c>
      <c r="B23" s="6" t="inlineStr">
        <is>
          <t>Q4</t>
        </is>
      </c>
      <c r="C23" s="6" t="inlineStr">
        <is>
          <t>Governance</t>
        </is>
      </c>
      <c r="D23" s="6" t="inlineStr">
        <is>
          <t>Report to the board on the quarterly template, with the trend not just the level</t>
        </is>
      </c>
      <c r="E23" s="7" t="n"/>
      <c r="F23" s="7" t="n"/>
      <c r="G23" s="7" t="n"/>
      <c r="H23" s="7" t="n"/>
      <c r="I23" s="7" t="n"/>
      <c r="J23" s="8" t="n"/>
      <c r="K23" s="9">
        <f>IF(H23="","",H23-TODAY())</f>
        <v/>
      </c>
      <c r="L23" s="7" t="n"/>
      <c r="M23" s="9">
        <f>IF(E23="","No owner. Assign one before the next council meeting; an unowned item does not move.",IF(I23="Blocked","Blocked"&amp;IF(L23="", ". Record what is blocking it and who can clear it.", " by "&amp;L23&amp;". Escalate to whoever owns that.")," "&amp;IF(AND(K23&lt;&gt;"",K23&lt;0,J23&lt;1),"OVERDUE and incomplete. This is the row to take to the council.",IF(AND(G23="High",J23&lt;0.5),"Receiving team is saturated. Resequence rather than push; a change the team cannot absorb is queue, not progress.",IF(AND(K23&lt;&gt;"",K23&lt;21,J23&lt;0.5),"At risk. Under half done with three weeks to target.","On plan on the entered dates.")))))</f>
        <v/>
      </c>
    </row>
    <row r="24" ht="32" customHeight="1">
      <c r="A24" s="6" t="inlineStr">
        <is>
          <t>S20</t>
        </is>
      </c>
      <c r="B24" s="6" t="inlineStr">
        <is>
          <t>Q4</t>
        </is>
      </c>
      <c r="C24" s="6" t="inlineStr">
        <is>
          <t>Reliability</t>
        </is>
      </c>
      <c r="D24" s="6" t="inlineStr">
        <is>
          <t>Review every error budget against actual burn and re set where it was wrong</t>
        </is>
      </c>
      <c r="E24" s="7" t="n"/>
      <c r="F24" s="7" t="n"/>
      <c r="G24" s="7" t="n"/>
      <c r="H24" s="7" t="n"/>
      <c r="I24" s="7" t="n"/>
      <c r="J24" s="8" t="n"/>
      <c r="K24" s="9">
        <f>IF(H24="","",H24-TODAY())</f>
        <v/>
      </c>
      <c r="L24" s="7" t="n"/>
      <c r="M24" s="9">
        <f>IF(E24="","No owner. Assign one before the next council meeting; an unowned item does not move.",IF(I24="Blocked","Blocked"&amp;IF(L24="", ". Record what is blocking it and who can clear it.", " by "&amp;L24&amp;". Escalate to whoever owns that.")," "&amp;IF(AND(K24&lt;&gt;"",K24&lt;0,J24&lt;1),"OVERDUE and incomplete. This is the row to take to the council.",IF(AND(G24="High",J24&lt;0.5),"Receiving team is saturated. Resequence rather than push; a change the team cannot absorb is queue, not progress.",IF(AND(K24&lt;&gt;"",K24&lt;21,J24&lt;0.5),"At risk. Under half done with three weeks to target.","On plan on the entered dates.")))))</f>
        <v/>
      </c>
    </row>
    <row r="25" ht="32" customHeight="1">
      <c r="A25" s="6" t="inlineStr">
        <is>
          <t>S21</t>
        </is>
      </c>
      <c r="B25" s="6" t="inlineStr">
        <is>
          <t>Q4</t>
        </is>
      </c>
      <c r="C25" s="6" t="inlineStr">
        <is>
          <t>Regulatory</t>
        </is>
      </c>
      <c r="D25" s="6" t="inlineStr">
        <is>
          <t>Close the Article 6(3) documentation and registration position with counsel</t>
        </is>
      </c>
      <c r="E25" s="7" t="n"/>
      <c r="F25" s="7" t="n"/>
      <c r="G25" s="7" t="n"/>
      <c r="H25" s="7" t="n"/>
      <c r="I25" s="7" t="n"/>
      <c r="J25" s="8" t="n"/>
      <c r="K25" s="9">
        <f>IF(H25="","",H25-TODAY())</f>
        <v/>
      </c>
      <c r="L25" s="7" t="n"/>
      <c r="M25" s="9">
        <f>IF(E25="","No owner. Assign one before the next council meeting; an unowned item does not move.",IF(I25="Blocked","Blocked"&amp;IF(L25="", ". Record what is blocking it and who can clear it.", " by "&amp;L25&amp;". Escalate to whoever owns that.")," "&amp;IF(AND(K25&lt;&gt;"",K25&lt;0,J25&lt;1),"OVERDUE and incomplete. This is the row to take to the council.",IF(AND(G25="High",J25&lt;0.5),"Receiving team is saturated. Resequence rather than push; a change the team cannot absorb is queue, not progress.",IF(AND(K25&lt;&gt;"",K25&lt;21,J25&lt;0.5),"At risk. Under half done with three weeks to target.","On plan on the entered dates.")))))</f>
        <v/>
      </c>
    </row>
    <row r="26" ht="32" customHeight="1">
      <c r="A26" s="6" t="inlineStr">
        <is>
          <t>S22</t>
        </is>
      </c>
      <c r="B26" s="6" t="inlineStr">
        <is>
          <t>Q4</t>
        </is>
      </c>
      <c r="C26" s="6" t="inlineStr">
        <is>
          <t>Controls</t>
        </is>
      </c>
      <c r="D26" s="6" t="inlineStr">
        <is>
          <t>Complete a clean owner handover to prove continuity is real</t>
        </is>
      </c>
      <c r="E26" s="7" t="n"/>
      <c r="F26" s="7" t="n"/>
      <c r="G26" s="7" t="n"/>
      <c r="H26" s="7" t="n"/>
      <c r="I26" s="7" t="n"/>
      <c r="J26" s="8" t="n"/>
      <c r="K26" s="9">
        <f>IF(H26="","",H26-TODAY())</f>
        <v/>
      </c>
      <c r="L26" s="7" t="n"/>
      <c r="M26" s="9">
        <f>IF(E26="","No owner. Assign one before the next council meeting; an unowned item does not move.",IF(I26="Blocked","Blocked"&amp;IF(L26="", ". Record what is blocking it and who can clear it.", " by "&amp;L26&amp;". Escalate to whoever owns that.")," "&amp;IF(AND(K26&lt;&gt;"",K26&lt;0,J26&lt;1),"OVERDUE and incomplete. This is the row to take to the council.",IF(AND(G26="High",J26&lt;0.5),"Receiving team is saturated. Resequence rather than push; a change the team cannot absorb is queue, not progress.",IF(AND(K26&lt;&gt;"",K26&lt;21,J26&lt;0.5),"At risk. Under half done with three weeks to target.","On plan on the entered dates.")))))</f>
        <v/>
      </c>
    </row>
    <row r="27" ht="32" customHeight="1">
      <c r="A27" s="6" t="inlineStr">
        <is>
          <t>S23</t>
        </is>
      </c>
      <c r="B27" s="6" t="inlineStr">
        <is>
          <t>Q4</t>
        </is>
      </c>
      <c r="C27" s="6" t="inlineStr">
        <is>
          <t>Finance</t>
        </is>
      </c>
      <c r="D27" s="6" t="inlineStr">
        <is>
          <t>Re baseline cost per compliant decision and report the delta against Q1</t>
        </is>
      </c>
      <c r="E27" s="7" t="n"/>
      <c r="F27" s="7" t="n"/>
      <c r="G27" s="7" t="n"/>
      <c r="H27" s="7" t="n"/>
      <c r="I27" s="7" t="n"/>
      <c r="J27" s="8" t="n"/>
      <c r="K27" s="9">
        <f>IF(H27="","",H27-TODAY())</f>
        <v/>
      </c>
      <c r="L27" s="7" t="n"/>
      <c r="M27" s="9">
        <f>IF(E27="","No owner. Assign one before the next council meeting; an unowned item does not move.",IF(I27="Blocked","Blocked"&amp;IF(L27="", ". Record what is blocking it and who can clear it.", " by "&amp;L27&amp;". Escalate to whoever owns that.")," "&amp;IF(AND(K27&lt;&gt;"",K27&lt;0,J27&lt;1),"OVERDUE and incomplete. This is the row to take to the council.",IF(AND(G27="High",J27&lt;0.5),"Receiving team is saturated. Resequence rather than push; a change the team cannot absorb is queue, not progress.",IF(AND(K27&lt;&gt;"",K27&lt;21,J27&lt;0.5),"At risk. Under half done with three weeks to target.","On plan on the entered dates.")))))</f>
        <v/>
      </c>
    </row>
    <row r="28" ht="32" customHeight="1">
      <c r="A28" s="6" t="inlineStr">
        <is>
          <t>S24</t>
        </is>
      </c>
      <c r="B28" s="6" t="inlineStr">
        <is>
          <t>Q4</t>
        </is>
      </c>
      <c r="C28" s="6" t="inlineStr">
        <is>
          <t>Discovery</t>
        </is>
      </c>
      <c r="D28" s="6" t="inlineStr">
        <is>
          <t>Automate inventory maintenance, because a quarterly sweep is stale within a quarter</t>
        </is>
      </c>
      <c r="E28" s="7" t="n"/>
      <c r="F28" s="7" t="n"/>
      <c r="G28" s="7" t="n"/>
      <c r="H28" s="7" t="n"/>
      <c r="I28" s="7" t="n"/>
      <c r="J28" s="8" t="n"/>
      <c r="K28" s="9">
        <f>IF(H28="","",H28-TODAY())</f>
        <v/>
      </c>
      <c r="L28" s="7" t="n"/>
      <c r="M28" s="9">
        <f>IF(E28="","No owner. Assign one before the next council meeting; an unowned item does not move.",IF(I28="Blocked","Blocked"&amp;IF(L28="", ". Record what is blocking it and who can clear it.", " by "&amp;L28&amp;". Escalate to whoever owns that.")," "&amp;IF(AND(K28&lt;&gt;"",K28&lt;0,J28&lt;1),"OVERDUE and incomplete. This is the row to take to the council.",IF(AND(G28="High",J28&lt;0.5),"Receiving team is saturated. Resequence rather than push; a change the team cannot absorb is queue, not progress.",IF(AND(K28&lt;&gt;"",K28&lt;21,J28&lt;0.5),"At risk. Under half done with three weeks to target.","On plan on the entered dates.")))))</f>
        <v/>
      </c>
    </row>
  </sheetData>
  <mergeCells count="3">
    <mergeCell ref="A3:M3"/>
    <mergeCell ref="A2:M2"/>
    <mergeCell ref="A1:M1"/>
  </mergeCells>
  <conditionalFormatting sqref="M5:M28">
    <cfRule type="expression" priority="1" dxfId="0">
      <formula>OR(ISNUMBER(SEARCH("OVERDUE",M5)),ISNUMBER(SEARCH("Blocked",M5)),ISNUMBER(SEARCH("No owner",M5)))</formula>
    </cfRule>
    <cfRule type="expression" priority="2" dxfId="1">
      <formula>OR(ISNUMBER(SEARCH("At risk",M5)),ISNUMBER(SEARCH("saturated",M5)))</formula>
    </cfRule>
  </conditionalFormatting>
  <conditionalFormatting sqref="K5:K28">
    <cfRule type="cellIs" priority="3" operator="lessThan" dxfId="0">
      <formula>0</formula>
    </cfRule>
  </conditionalFormatting>
  <dataValidations count="2">
    <dataValidation sqref="G5:G28" showDropDown="0" showInputMessage="0" showErrorMessage="0" allowBlank="1" promptTitle="Choose one" prompt="" type="list">
      <formula1>"Low,Moderate,High"</formula1>
    </dataValidation>
    <dataValidation sqref="I5:I28" showDropDown="0" showInputMessage="0" showErrorMessage="0" allowBlank="1" promptTitle="Choose one" prompt="" type="list">
      <formula1>"Not started,In progress,Complete,Blocked,Descoped"</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10"/>
  <sheetViews>
    <sheetView workbookViewId="0">
      <pane ySplit="4" topLeftCell="A5" activePane="bottomLeft" state="frozen"/>
      <selection pane="bottomLeft" activeCell="A1" sqref="A1"/>
    </sheetView>
  </sheetViews>
  <sheetFormatPr baseColWidth="8" defaultRowHeight="15"/>
  <cols>
    <col width="10" customWidth="1" min="1" max="1"/>
    <col width="62" customWidth="1" min="2" max="2"/>
    <col width="26" customWidth="1" min="3" max="3"/>
    <col width="14" customWidth="1" min="4" max="4"/>
    <col width="11" customWidth="1" min="5" max="5"/>
    <col width="10" customWidth="1" min="6" max="6"/>
    <col width="46" customWidth="1" min="7" max="7"/>
  </cols>
  <sheetData>
    <row r="1" ht="30" customHeight="1">
      <c r="A1" s="1" t="inlineStr">
        <is>
          <t>QUARTER GATES</t>
        </is>
      </c>
    </row>
    <row r="2" ht="32" customHeight="1">
      <c r="A2" s="2" t="inlineStr">
        <is>
          <t>Take this sheet to the council, not the item list. A gate is passed when the named verifier says so, not when the percentage looks acceptable.</t>
        </is>
      </c>
    </row>
    <row r="4" ht="34" customHeight="1">
      <c r="A4" s="10" t="inlineStr">
        <is>
          <t>Quarter</t>
        </is>
      </c>
      <c r="B4" s="10" t="inlineStr">
        <is>
          <t>Exit test (verifiable by someone outside the programme)</t>
        </is>
      </c>
      <c r="C4" s="10" t="inlineStr">
        <is>
          <t>Who verifies it</t>
        </is>
      </c>
      <c r="D4" s="10" t="inlineStr">
        <is>
          <t>Items in quarter</t>
        </is>
      </c>
      <c r="E4" s="10" t="inlineStr">
        <is>
          <t>Complete</t>
        </is>
      </c>
      <c r="F4" s="10" t="inlineStr">
        <is>
          <t>Percent</t>
        </is>
      </c>
      <c r="G4" s="10" t="inlineStr">
        <is>
          <t>Gate verdict</t>
        </is>
      </c>
    </row>
    <row r="5" ht="48" customHeight="1">
      <c r="A5" s="11" t="inlineStr">
        <is>
          <t>Q1</t>
        </is>
      </c>
      <c r="B5" s="12" t="inlineStr">
        <is>
          <t>Name every agent in the enterprise, and state for each one its autonomy level and whose credentials it uses</t>
        </is>
      </c>
      <c r="C5" s="13" t="inlineStr">
        <is>
          <t>Internal audit or risk</t>
        </is>
      </c>
      <c r="D5" s="14">
        <f>COUNTIF('Sprint Items'!$B$5:$B$28,A5)</f>
        <v/>
      </c>
      <c r="E5" s="14">
        <f>COUNTIFS('Sprint Items'!$B$5:$B$28,A5,'Sprint Items'!$I$5:$I$28,"Complete")</f>
        <v/>
      </c>
      <c r="F5" s="15">
        <f>IF(D5=0,"",E5/D5)</f>
        <v/>
      </c>
      <c r="G5" s="14">
        <f>IF(D5=0,"",IF(E5=D5,"All items complete. The gate still depends on the verifier confirming the exit test.",IF(F5&gt;=0.8,"Close on items. Do not claim the gate until the exit test is verified; eighty percent of items is not the test.",IF(F5&gt;=0.4,"Mid quarter position. Check the escalation column on the item sheet for the rows that will decide this.","Behind. If this persists into the next quarter the programme is in the ninety percent trap Chapter 12 describes."))))</f>
        <v/>
      </c>
    </row>
    <row r="6" ht="48" customHeight="1">
      <c r="A6" s="11" t="inlineStr">
        <is>
          <t>Q2</t>
        </is>
      </c>
      <c r="B6" s="12" t="inlineStr">
        <is>
          <t>Show an agent being stopped, timed, by someone who did not build it</t>
        </is>
      </c>
      <c r="C6" s="13" t="inlineStr">
        <is>
          <t>CISO or delegate</t>
        </is>
      </c>
      <c r="D6" s="14">
        <f>COUNTIF('Sprint Items'!$B$5:$B$28,A6)</f>
        <v/>
      </c>
      <c r="E6" s="14">
        <f>COUNTIFS('Sprint Items'!$B$5:$B$28,A6,'Sprint Items'!$I$5:$I$28,"Complete")</f>
        <v/>
      </c>
      <c r="F6" s="15">
        <f>IF(D6=0,"",E6/D6)</f>
        <v/>
      </c>
      <c r="G6" s="14">
        <f>IF(D6=0,"",IF(E6=D6,"All items complete. The gate still depends on the verifier confirming the exit test.",IF(F6&gt;=0.8,"Close on items. Do not claim the gate until the exit test is verified; eighty percent of items is not the test.",IF(F6&gt;=0.4,"Mid quarter position. Check the escalation column on the item sheet for the rows that will decide this.","Behind. If this persists into the next quarter the programme is in the ninety percent trap Chapter 12 describes."))))</f>
        <v/>
      </c>
    </row>
    <row r="7" ht="48" customHeight="1">
      <c r="A7" s="11" t="inlineStr">
        <is>
          <t>Q3</t>
        </is>
      </c>
      <c r="B7" s="12" t="inlineStr">
        <is>
          <t>Produce the evidence pack for one high risk system, on request, within one working day</t>
        </is>
      </c>
      <c r="C7" s="13" t="inlineStr">
        <is>
          <t>General counsel or compliance</t>
        </is>
      </c>
      <c r="D7" s="14">
        <f>COUNTIF('Sprint Items'!$B$5:$B$28,A7)</f>
        <v/>
      </c>
      <c r="E7" s="14">
        <f>COUNTIFS('Sprint Items'!$B$5:$B$28,A7,'Sprint Items'!$I$5:$I$28,"Complete")</f>
        <v/>
      </c>
      <c r="F7" s="15">
        <f>IF(D7=0,"",E7/D7)</f>
        <v/>
      </c>
      <c r="G7" s="14">
        <f>IF(D7=0,"",IF(E7=D7,"All items complete. The gate still depends on the verifier confirming the exit test.",IF(F7&gt;=0.8,"Close on items. Do not claim the gate until the exit test is verified; eighty percent of items is not the test.",IF(F7&gt;=0.4,"Mid quarter position. Check the escalation column on the item sheet for the rows that will decide this.","Behind. If this persists into the next quarter the programme is in the ninety percent trap Chapter 12 describes."))))</f>
        <v/>
      </c>
    </row>
    <row r="8" ht="48" customHeight="1">
      <c r="A8" s="11" t="inlineStr">
        <is>
          <t>Q4</t>
        </is>
      </c>
      <c r="B8" s="12" t="inlineStr">
        <is>
          <t>Show the board the same five measures you showed them last quarter, with the direction of travel</t>
        </is>
      </c>
      <c r="C8" s="13" t="inlineStr">
        <is>
          <t>Board or risk committee</t>
        </is>
      </c>
      <c r="D8" s="14">
        <f>COUNTIF('Sprint Items'!$B$5:$B$28,A8)</f>
        <v/>
      </c>
      <c r="E8" s="14">
        <f>COUNTIFS('Sprint Items'!$B$5:$B$28,A8,'Sprint Items'!$I$5:$I$28,"Complete")</f>
        <v/>
      </c>
      <c r="F8" s="15">
        <f>IF(D8=0,"",E8/D8)</f>
        <v/>
      </c>
      <c r="G8" s="14">
        <f>IF(D8=0,"",IF(E8=D8,"All items complete. The gate still depends on the verifier confirming the exit test.",IF(F8&gt;=0.8,"Close on items. Do not claim the gate until the exit test is verified; eighty percent of items is not the test.",IF(F8&gt;=0.4,"Mid quarter position. Check the escalation column on the item sheet for the rows that will decide this.","Behind. If this persists into the next quarter the programme is in the ninety percent trap Chapter 12 describes."))))</f>
        <v/>
      </c>
    </row>
    <row r="10" ht="46" customHeight="1">
      <c r="A10" s="16" t="inlineStr">
        <is>
          <t>The exit tests are deliberately harder than the item list. That is the point: a programme can complete every item and still fail to produce the capability, which is why the verifier is someone outside the programme. If a verifier has not been named in column C, the gate cannot be passed at all.</t>
        </is>
      </c>
    </row>
  </sheetData>
  <mergeCells count="3">
    <mergeCell ref="A2:G2"/>
    <mergeCell ref="A1:G1"/>
    <mergeCell ref="A10:G10"/>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2026-09-15T16:23:49Z</dcterms:created>
  <dcterms:modified xmlns:dcterms="http://purl.org/dc/terms/" xmlns:xsi="http://www.w3.org/2001/XMLSchema-instance" xsi:type="dcterms:W3CDTF">2026-09-15T16:23:49Z</dcterms:modified>
</cp:coreProperties>
</file>